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38300" windowHeight="18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<sst xmlns="http://schemas.openxmlformats.org/spreadsheetml/2006/main" count="121" uniqueCount="92">
  <si>
    <t>5500-6000</t>
  </si>
  <si>
    <t>6000-6500</t>
  </si>
  <si>
    <t>6500-7000</t>
  </si>
  <si>
    <t>7000-7500</t>
  </si>
  <si>
    <t>7500-8000</t>
  </si>
  <si>
    <t>8000-8500</t>
  </si>
  <si>
    <t>8500-9000</t>
  </si>
  <si>
    <t>9000-9500</t>
  </si>
  <si>
    <t>9500-10000</t>
  </si>
  <si>
    <t>10000-10500</t>
  </si>
  <si>
    <t>10500-11000</t>
  </si>
  <si>
    <t>11000-11500</t>
  </si>
  <si>
    <t>11500-12000</t>
  </si>
  <si>
    <t>12000-12500</t>
  </si>
  <si>
    <t>12500-13000</t>
  </si>
  <si>
    <t>13000-13500</t>
  </si>
  <si>
    <t>13500-14000</t>
  </si>
  <si>
    <t>14000-14500</t>
  </si>
  <si>
    <t>14500-15000</t>
  </si>
  <si>
    <t>15000-15500</t>
  </si>
  <si>
    <t>15500-16000</t>
  </si>
  <si>
    <t>16000-16500</t>
  </si>
  <si>
    <t>16500-17000</t>
  </si>
  <si>
    <t>17000-17500</t>
  </si>
  <si>
    <t>17500-18000</t>
  </si>
  <si>
    <t>18000-18500</t>
  </si>
  <si>
    <t>18500-19000</t>
  </si>
  <si>
    <t>19000-19500</t>
  </si>
  <si>
    <t>19500-20000</t>
  </si>
  <si>
    <t>ONT read size</t>
  </si>
  <si>
    <t>coverage</t>
  </si>
  <si>
    <t>cumul coverage</t>
  </si>
  <si>
    <t>&lt;10kb, 49102 Bases:99200503</t>
  </si>
  <si>
    <t>&lt;1kb, 214293 Bases:91208372</t>
  </si>
  <si>
    <t>&lt;100kb, 253 Bases:5409433</t>
  </si>
  <si>
    <t>pass</t>
  </si>
  <si>
    <t>Size range (kbp)</t>
  </si>
  <si>
    <t>Number of sequences</t>
  </si>
  <si>
    <t>Number of bases</t>
  </si>
  <si>
    <t>Estimated coverage</t>
  </si>
  <si>
    <t>0-1</t>
  </si>
  <si>
    <t>1-10</t>
  </si>
  <si>
    <t>10-100</t>
  </si>
  <si>
    <t>pass+fail</t>
  </si>
  <si>
    <t>0-500</t>
  </si>
  <si>
    <t>500-1000</t>
  </si>
  <si>
    <t>1000-1500</t>
  </si>
  <si>
    <t>1500-2000</t>
  </si>
  <si>
    <t>2000-2500</t>
  </si>
  <si>
    <t>2500-3000</t>
  </si>
  <si>
    <t>3000-3500</t>
  </si>
  <si>
    <t>3500-4000</t>
  </si>
  <si>
    <t>4000-4500</t>
  </si>
  <si>
    <t>4500-5000</t>
  </si>
  <si>
    <t>5000-5500</t>
  </si>
  <si>
    <t>Fail</t>
  </si>
  <si>
    <t>Pass</t>
  </si>
  <si>
    <t>Template</t>
  </si>
  <si>
    <t>Complement</t>
  </si>
  <si>
    <t>2D</t>
  </si>
  <si>
    <t>Number</t>
  </si>
  <si>
    <t>Failed</t>
  </si>
  <si>
    <t>Max length</t>
  </si>
  <si>
    <t>Min length</t>
  </si>
  <si>
    <t>Mean length</t>
  </si>
  <si>
    <t>SD length</t>
  </si>
  <si>
    <t>Total Yield</t>
  </si>
  <si>
    <t>Sequence Length - Average</t>
  </si>
  <si>
    <t>Sequence Length - Median</t>
  </si>
  <si>
    <t>Sequence Length - Mode</t>
  </si>
  <si>
    <t>QScore - Average</t>
  </si>
  <si>
    <t>QScore - Median</t>
  </si>
  <si>
    <t>QScore - Mode</t>
  </si>
  <si>
    <t>Metrichor:</t>
  </si>
  <si>
    <t>poRe:</t>
  </si>
  <si>
    <t>170130_A66989</t>
  </si>
  <si>
    <t>Read Count</t>
  </si>
  <si>
    <t xml:space="preserve">111.53 M Bases </t>
  </si>
  <si>
    <t xml:space="preserve">71.66 K bases </t>
  </si>
  <si>
    <t xml:space="preserve">874 bases </t>
  </si>
  <si>
    <t xml:space="preserve">495 bases </t>
  </si>
  <si>
    <t xml:space="preserve">309 bases </t>
  </si>
  <si>
    <t xml:space="preserve">36.77 M Bases </t>
  </si>
  <si>
    <t xml:space="preserve">10.81 K bases </t>
  </si>
  <si>
    <t xml:space="preserve">652 bases </t>
  </si>
  <si>
    <t xml:space="preserve">385 bases </t>
  </si>
  <si>
    <t xml:space="preserve">337 bases </t>
  </si>
  <si>
    <t>Longest Read</t>
  </si>
  <si>
    <t>SEQUENCE SIZE DISTRIBUTION</t>
  </si>
  <si>
    <t>&lt;100kb, 11 Bases:115601</t>
  </si>
  <si>
    <t>&lt;10kb, 22799 Bases:43093973</t>
  </si>
  <si>
    <t>&lt;1kb, 135515 Bases:60120224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</si>
</sst>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00_);_(* \(#,##0.000\);_(* &quot;-&quot;??_);_(@_)"/>
    <numFmt numFmtId="170" formatCode="_(* #,##0.00_);_(* \(#,##0.00\);_(* &quot;-&quot;??_);_(@_)"/>
    <numFmt numFmtId="171" formatCode="_(* #,##0.0_);_(* \(#,##0.0\);_(* &quot;-&quot;??_);_(@_)"/>
    <numFmt numFmtId="172" formatCode="_(* #,##0_);_(* \(#,##0\);_(* &quot;-&quot;??_);_(@_)"/>
    <numFmt numFmtId="173" formatCode="_(* #,##0.0000_);_(* \(#,##0.0000\);_(* &quot;-&quot;??_);_(@_)"/>
    <numFmt numFmtId="174" formatCode="_(* #,##0.00_);_(* \(#,##0.00\);_(* &quot;-&quot;??_);_(@_)"/>
    <numFmt numFmtId="175" formatCode="_(* #,##0_);_(* \(#,##0\);_(* &quot;-&quot;??_);_(@_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4"/>
      <color indexed="63"/>
      <name val="Arial"/>
      <family val="0"/>
    </font>
    <font>
      <sz val="11"/>
      <color indexed="63"/>
      <name val="Arial"/>
      <family val="0"/>
    </font>
    <font>
      <b/>
      <sz val="11"/>
      <color indexed="63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17" fillId="0" borderId="19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2" fillId="0" borderId="0" xfId="0" applyFont="1" applyAlignment="1">
      <alignment/>
    </xf>
    <xf numFmtId="43" fontId="26" fillId="0" borderId="24" xfId="42" applyNumberFormat="1" applyFont="1" applyBorder="1" applyAlignment="1">
      <alignment horizontal="center"/>
    </xf>
    <xf numFmtId="43" fontId="26" fillId="0" borderId="25" xfId="42" applyNumberFormat="1" applyFont="1" applyBorder="1" applyAlignment="1">
      <alignment horizontal="center"/>
    </xf>
    <xf numFmtId="43" fontId="26" fillId="0" borderId="26" xfId="42" applyNumberFormat="1" applyFont="1" applyBorder="1" applyAlignment="1">
      <alignment horizontal="center"/>
    </xf>
    <xf numFmtId="172" fontId="25" fillId="0" borderId="27" xfId="42" applyNumberFormat="1" applyFont="1" applyFill="1" applyBorder="1" applyAlignment="1">
      <alignment horizontal="right"/>
    </xf>
    <xf numFmtId="172" fontId="24" fillId="0" borderId="28" xfId="42" applyNumberFormat="1" applyFont="1" applyBorder="1" applyAlignment="1">
      <alignment/>
    </xf>
    <xf numFmtId="172" fontId="25" fillId="0" borderId="28" xfId="42" applyNumberFormat="1" applyFont="1" applyBorder="1" applyAlignment="1">
      <alignment horizontal="center"/>
    </xf>
    <xf numFmtId="172" fontId="25" fillId="0" borderId="29" xfId="42" applyNumberFormat="1" applyFont="1" applyBorder="1" applyAlignment="1">
      <alignment horizontal="center"/>
    </xf>
    <xf numFmtId="172" fontId="25" fillId="0" borderId="30" xfId="42" applyNumberFormat="1" applyFont="1" applyBorder="1" applyAlignment="1">
      <alignment horizontal="right"/>
    </xf>
    <xf numFmtId="172" fontId="23" fillId="0" borderId="0" xfId="42" applyNumberFormat="1" applyFont="1" applyBorder="1" applyAlignment="1" quotePrefix="1">
      <alignment horizontal="right"/>
    </xf>
    <xf numFmtId="172" fontId="26" fillId="0" borderId="0" xfId="42" applyNumberFormat="1" applyFont="1" applyBorder="1" applyAlignment="1">
      <alignment horizontal="center"/>
    </xf>
    <xf numFmtId="172" fontId="25" fillId="0" borderId="31" xfId="42" applyNumberFormat="1" applyFont="1" applyBorder="1" applyAlignment="1">
      <alignment horizontal="right"/>
    </xf>
    <xf numFmtId="172" fontId="23" fillId="0" borderId="13" xfId="42" applyNumberFormat="1" applyFont="1" applyBorder="1" applyAlignment="1">
      <alignment horizontal="right"/>
    </xf>
    <xf numFmtId="172" fontId="26" fillId="0" borderId="13" xfId="42" applyNumberFormat="1" applyFont="1" applyBorder="1" applyAlignment="1">
      <alignment horizontal="center"/>
    </xf>
    <xf numFmtId="172" fontId="26" fillId="0" borderId="30" xfId="42" applyNumberFormat="1" applyFont="1" applyBorder="1" applyAlignment="1">
      <alignment/>
    </xf>
    <xf numFmtId="172" fontId="26" fillId="0" borderId="32" xfId="42" applyNumberFormat="1" applyFont="1" applyBorder="1" applyAlignment="1">
      <alignment/>
    </xf>
    <xf numFmtId="172" fontId="23" fillId="0" borderId="33" xfId="42" applyNumberFormat="1" applyFont="1" applyBorder="1" applyAlignment="1">
      <alignment horizontal="right"/>
    </xf>
    <xf numFmtId="172" fontId="26" fillId="0" borderId="3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="150" zoomScaleNormal="150" zoomScalePageLayoutView="0" workbookViewId="0" topLeftCell="A36">
      <selection activeCell="D58" sqref="D58"/>
    </sheetView>
  </sheetViews>
  <sheetFormatPr defaultColWidth="8.8515625" defaultRowHeight="15"/>
  <cols>
    <col min="1" max="1" width="26.00390625" style="0" customWidth="1"/>
    <col min="2" max="3" width="15.140625" style="0" customWidth="1"/>
    <col min="4" max="4" width="23.140625" style="0" customWidth="1"/>
    <col min="5" max="5" width="9.28125" style="0" customWidth="1"/>
    <col min="6" max="6" width="15.28125" style="0" customWidth="1"/>
    <col min="7" max="7" width="21.140625" style="1" customWidth="1"/>
    <col min="8" max="8" width="15.140625" style="1" customWidth="1"/>
    <col min="9" max="9" width="19.00390625" style="1" customWidth="1"/>
    <col min="10" max="12" width="14.28125" style="1" customWidth="1"/>
  </cols>
  <sheetData>
    <row r="1" ht="13.5">
      <c r="A1" t="s">
        <v>75</v>
      </c>
    </row>
    <row r="3" ht="13.5">
      <c r="A3" t="s">
        <v>73</v>
      </c>
    </row>
    <row r="4" spans="6:12" ht="13.5">
      <c r="F4" s="1"/>
      <c r="L4"/>
    </row>
    <row r="5" spans="1:12" ht="15">
      <c r="A5" s="9"/>
      <c r="B5" s="17" t="s">
        <v>57</v>
      </c>
      <c r="C5" s="17" t="s">
        <v>59</v>
      </c>
      <c r="F5" s="1"/>
      <c r="L5"/>
    </row>
    <row r="6" spans="1:12" ht="15">
      <c r="A6" s="9" t="s">
        <v>76</v>
      </c>
      <c r="B6" s="28">
        <v>127957</v>
      </c>
      <c r="C6" s="27"/>
      <c r="L6"/>
    </row>
    <row r="7" spans="1:12" ht="13.5">
      <c r="A7" s="16" t="s">
        <v>66</v>
      </c>
      <c r="B7" s="19" t="s">
        <v>77</v>
      </c>
      <c r="C7" s="19" t="s">
        <v>82</v>
      </c>
      <c r="F7" s="1"/>
      <c r="L7"/>
    </row>
    <row r="8" spans="1:12" ht="13.5">
      <c r="A8" s="20" t="s">
        <v>67</v>
      </c>
      <c r="B8" s="21" t="s">
        <v>79</v>
      </c>
      <c r="C8" s="21" t="s">
        <v>84</v>
      </c>
      <c r="F8" s="1"/>
      <c r="L8"/>
    </row>
    <row r="9" spans="1:12" ht="13.5">
      <c r="A9" s="15" t="s">
        <v>68</v>
      </c>
      <c r="B9" s="18" t="s">
        <v>80</v>
      </c>
      <c r="C9" s="18" t="s">
        <v>85</v>
      </c>
      <c r="F9" s="1"/>
      <c r="L9"/>
    </row>
    <row r="10" spans="1:12" ht="13.5">
      <c r="A10" s="16" t="s">
        <v>69</v>
      </c>
      <c r="B10" s="19" t="s">
        <v>81</v>
      </c>
      <c r="C10" s="19" t="s">
        <v>86</v>
      </c>
      <c r="F10" s="1"/>
      <c r="L10"/>
    </row>
    <row r="11" spans="1:12" ht="13.5">
      <c r="A11" s="20" t="s">
        <v>87</v>
      </c>
      <c r="B11" s="21" t="s">
        <v>78</v>
      </c>
      <c r="C11" s="21" t="s">
        <v>83</v>
      </c>
      <c r="F11" s="1"/>
      <c r="L11"/>
    </row>
    <row r="12" spans="1:12" ht="13.5">
      <c r="A12" s="20" t="s">
        <v>70</v>
      </c>
      <c r="B12" s="21">
        <v>7.3</v>
      </c>
      <c r="C12" s="21">
        <v>12.7</v>
      </c>
      <c r="F12" s="1"/>
      <c r="L12"/>
    </row>
    <row r="13" spans="1:12" ht="13.5">
      <c r="A13" s="15" t="s">
        <v>71</v>
      </c>
      <c r="B13" s="18">
        <v>7.6</v>
      </c>
      <c r="C13" s="18">
        <v>12.8</v>
      </c>
      <c r="F13" s="1"/>
      <c r="L13"/>
    </row>
    <row r="14" spans="1:12" ht="13.5">
      <c r="A14" s="16" t="s">
        <v>72</v>
      </c>
      <c r="B14" s="19">
        <v>8.2</v>
      </c>
      <c r="C14" s="19">
        <v>13.1</v>
      </c>
      <c r="F14" s="1"/>
      <c r="L14"/>
    </row>
    <row r="15" spans="6:12" ht="13.5">
      <c r="F15" s="1"/>
      <c r="L15"/>
    </row>
    <row r="16" spans="6:12" ht="13.5">
      <c r="F16" s="1"/>
      <c r="L16"/>
    </row>
    <row r="17" spans="1:6" ht="13.5">
      <c r="A17" t="s">
        <v>74</v>
      </c>
      <c r="B17" s="1"/>
      <c r="C17" s="1"/>
      <c r="D17" s="1"/>
      <c r="E17" s="1"/>
      <c r="F17" s="1"/>
    </row>
    <row r="18" spans="2:6" ht="13.5">
      <c r="B18" s="1"/>
      <c r="C18" s="1"/>
      <c r="D18" s="1"/>
      <c r="E18" s="1"/>
      <c r="F18" s="1"/>
    </row>
    <row r="19" spans="2:7" ht="13.5">
      <c r="B19" s="32" t="s">
        <v>55</v>
      </c>
      <c r="C19" s="33"/>
      <c r="D19" s="34"/>
      <c r="E19" s="32" t="s">
        <v>56</v>
      </c>
      <c r="F19" s="33"/>
      <c r="G19" s="34"/>
    </row>
    <row r="20" spans="2:7" ht="13.5">
      <c r="B20" s="2" t="s">
        <v>57</v>
      </c>
      <c r="C20" s="3" t="s">
        <v>58</v>
      </c>
      <c r="D20" s="4" t="s">
        <v>59</v>
      </c>
      <c r="E20" s="3" t="s">
        <v>57</v>
      </c>
      <c r="F20" s="3" t="s">
        <v>58</v>
      </c>
      <c r="G20" s="4" t="s">
        <v>59</v>
      </c>
    </row>
    <row r="21" spans="1:7" ht="13.5">
      <c r="A21" s="8" t="s">
        <v>61</v>
      </c>
      <c r="B21" s="22"/>
      <c r="C21" s="23"/>
      <c r="D21" s="26">
        <v>23206</v>
      </c>
      <c r="E21" s="25"/>
      <c r="F21" s="25"/>
      <c r="G21" s="26">
        <v>0</v>
      </c>
    </row>
    <row r="22" spans="1:7" ht="13.5">
      <c r="A22" s="8" t="s">
        <v>60</v>
      </c>
      <c r="B22" s="24">
        <v>74885</v>
      </c>
      <c r="C22" s="25">
        <v>26822</v>
      </c>
      <c r="D22" s="26">
        <v>3616</v>
      </c>
      <c r="E22" s="25">
        <v>52775</v>
      </c>
      <c r="F22" s="25">
        <v>52775</v>
      </c>
      <c r="G22" s="26">
        <v>52775</v>
      </c>
    </row>
    <row r="23" spans="1:7" ht="13.5">
      <c r="A23" s="9" t="s">
        <v>62</v>
      </c>
      <c r="B23" s="10">
        <v>71655</v>
      </c>
      <c r="C23" s="11">
        <v>85599</v>
      </c>
      <c r="D23" s="12">
        <v>6369</v>
      </c>
      <c r="E23" s="11">
        <v>10638</v>
      </c>
      <c r="F23" s="11">
        <v>11443</v>
      </c>
      <c r="G23" s="12">
        <v>10808</v>
      </c>
    </row>
    <row r="24" spans="1:7" ht="13.5">
      <c r="A24" s="13" t="s">
        <v>63</v>
      </c>
      <c r="B24" s="2">
        <v>5</v>
      </c>
      <c r="C24" s="3">
        <v>5</v>
      </c>
      <c r="D24" s="4">
        <v>79</v>
      </c>
      <c r="E24" s="3">
        <v>103</v>
      </c>
      <c r="F24" s="3">
        <v>101</v>
      </c>
      <c r="G24" s="4">
        <v>88</v>
      </c>
    </row>
    <row r="25" spans="1:7" ht="13.5">
      <c r="A25" s="13" t="s">
        <v>64</v>
      </c>
      <c r="B25" s="2">
        <v>979</v>
      </c>
      <c r="C25" s="3">
        <v>645</v>
      </c>
      <c r="D25" s="4">
        <v>528</v>
      </c>
      <c r="E25" s="3">
        <v>725</v>
      </c>
      <c r="F25" s="3">
        <v>573</v>
      </c>
      <c r="G25" s="4">
        <v>661</v>
      </c>
    </row>
    <row r="26" spans="1:7" ht="13.5">
      <c r="A26" s="14" t="s">
        <v>65</v>
      </c>
      <c r="B26" s="5">
        <v>1267</v>
      </c>
      <c r="C26" s="6">
        <v>2273</v>
      </c>
      <c r="D26" s="7">
        <v>530</v>
      </c>
      <c r="E26" s="6">
        <v>730</v>
      </c>
      <c r="F26" s="6">
        <v>608</v>
      </c>
      <c r="G26" s="7">
        <v>690</v>
      </c>
    </row>
    <row r="27" ht="13.5">
      <c r="A27" t="s">
        <v>74</v>
      </c>
    </row>
    <row r="28" spans="2:4" ht="13.5">
      <c r="B28" s="32" t="s">
        <v>56</v>
      </c>
      <c r="C28" s="33"/>
      <c r="D28" s="34"/>
    </row>
    <row r="29" spans="2:4" ht="13.5">
      <c r="B29" s="3" t="s">
        <v>57</v>
      </c>
      <c r="C29" s="3" t="s">
        <v>58</v>
      </c>
      <c r="D29" s="4" t="s">
        <v>59</v>
      </c>
    </row>
    <row r="30" spans="1:4" ht="13.5">
      <c r="A30" s="8" t="s">
        <v>61</v>
      </c>
      <c r="B30" s="30"/>
      <c r="C30" s="30"/>
      <c r="D30" s="31">
        <v>0</v>
      </c>
    </row>
    <row r="31" spans="1:4" ht="13.5">
      <c r="A31" s="8" t="s">
        <v>60</v>
      </c>
      <c r="B31" s="30">
        <v>52775</v>
      </c>
      <c r="C31" s="30">
        <v>52775</v>
      </c>
      <c r="D31" s="31">
        <v>52775</v>
      </c>
    </row>
    <row r="32" spans="1:4" ht="13.5">
      <c r="A32" s="9" t="s">
        <v>62</v>
      </c>
      <c r="B32" s="11">
        <v>10638</v>
      </c>
      <c r="C32" s="11">
        <v>11443</v>
      </c>
      <c r="D32" s="12">
        <v>10808</v>
      </c>
    </row>
    <row r="33" spans="1:4" ht="13.5">
      <c r="A33" s="13" t="s">
        <v>63</v>
      </c>
      <c r="B33" s="3">
        <v>103</v>
      </c>
      <c r="C33" s="3">
        <v>101</v>
      </c>
      <c r="D33" s="4">
        <v>88</v>
      </c>
    </row>
    <row r="34" spans="1:6" ht="16.5">
      <c r="A34" s="13" t="s">
        <v>64</v>
      </c>
      <c r="B34" s="3">
        <v>725</v>
      </c>
      <c r="C34" s="3">
        <v>573</v>
      </c>
      <c r="D34" s="4">
        <v>661</v>
      </c>
      <c r="F34" s="35" t="s">
        <v>88</v>
      </c>
    </row>
    <row r="35" spans="1:6" ht="13.5">
      <c r="A35" s="14" t="s">
        <v>65</v>
      </c>
      <c r="B35" s="6">
        <v>730</v>
      </c>
      <c r="C35" s="6">
        <v>608</v>
      </c>
      <c r="D35" s="7">
        <v>690</v>
      </c>
      <c r="F35" s="1" t="s">
        <v>91</v>
      </c>
    </row>
    <row r="36" ht="13.5">
      <c r="F36" s="1" t="s">
        <v>89</v>
      </c>
    </row>
    <row r="37" spans="2:6" ht="15" thickBot="1">
      <c r="B37" s="32" t="s">
        <v>55</v>
      </c>
      <c r="C37" s="33"/>
      <c r="D37" s="34"/>
      <c r="F37" s="1" t="s">
        <v>90</v>
      </c>
    </row>
    <row r="38" spans="2:9" ht="13.5">
      <c r="B38" s="2" t="s">
        <v>57</v>
      </c>
      <c r="C38" s="3" t="s">
        <v>58</v>
      </c>
      <c r="D38" s="3" t="s">
        <v>59</v>
      </c>
      <c r="E38" s="39" t="s">
        <v>35</v>
      </c>
      <c r="F38" s="40" t="s">
        <v>36</v>
      </c>
      <c r="G38" s="41" t="s">
        <v>37</v>
      </c>
      <c r="H38" s="41" t="s">
        <v>38</v>
      </c>
      <c r="I38" s="42" t="s">
        <v>39</v>
      </c>
    </row>
    <row r="39" spans="1:9" ht="13.5">
      <c r="A39" s="8" t="s">
        <v>61</v>
      </c>
      <c r="B39" s="29"/>
      <c r="C39" s="30"/>
      <c r="D39" s="30">
        <v>23206</v>
      </c>
      <c r="E39" s="43"/>
      <c r="F39" s="44" t="s">
        <v>40</v>
      </c>
      <c r="G39" s="45">
        <v>135515</v>
      </c>
      <c r="H39" s="45">
        <v>60120224</v>
      </c>
      <c r="I39" s="36">
        <f>H39/4500000</f>
        <v>13.360049777777778</v>
      </c>
    </row>
    <row r="40" spans="1:9" ht="13.5">
      <c r="A40" s="8" t="s">
        <v>60</v>
      </c>
      <c r="B40" s="29">
        <v>74885</v>
      </c>
      <c r="C40" s="30">
        <v>26822</v>
      </c>
      <c r="D40" s="30">
        <v>3616</v>
      </c>
      <c r="E40" s="43"/>
      <c r="F40" s="44" t="s">
        <v>41</v>
      </c>
      <c r="G40" s="45">
        <v>22799</v>
      </c>
      <c r="H40" s="45">
        <v>43093973</v>
      </c>
      <c r="I40" s="36">
        <f>H40/4500000</f>
        <v>9.576438444444445</v>
      </c>
    </row>
    <row r="41" spans="1:9" ht="13.5">
      <c r="A41" s="9" t="s">
        <v>62</v>
      </c>
      <c r="B41" s="10">
        <v>71655</v>
      </c>
      <c r="C41" s="11">
        <v>85599</v>
      </c>
      <c r="D41" s="11">
        <v>6369</v>
      </c>
      <c r="E41" s="46"/>
      <c r="F41" s="47" t="s">
        <v>42</v>
      </c>
      <c r="G41" s="48">
        <v>11</v>
      </c>
      <c r="H41" s="48">
        <v>115601</v>
      </c>
      <c r="I41" s="37">
        <f>H41/4500000</f>
        <v>0.02568911111111111</v>
      </c>
    </row>
    <row r="42" spans="1:9" ht="13.5">
      <c r="A42" s="13" t="s">
        <v>63</v>
      </c>
      <c r="B42" s="2">
        <v>5</v>
      </c>
      <c r="C42" s="3">
        <v>5</v>
      </c>
      <c r="D42" s="3">
        <v>79</v>
      </c>
      <c r="E42" s="43" t="s">
        <v>43</v>
      </c>
      <c r="F42" s="44" t="s">
        <v>40</v>
      </c>
      <c r="G42" s="45">
        <v>214293</v>
      </c>
      <c r="H42" s="45">
        <v>91208372</v>
      </c>
      <c r="I42" s="36">
        <f>H42/4500000</f>
        <v>20.268527111111112</v>
      </c>
    </row>
    <row r="43" spans="1:9" ht="13.5">
      <c r="A43" s="13" t="s">
        <v>64</v>
      </c>
      <c r="B43" s="2">
        <v>979</v>
      </c>
      <c r="C43" s="3">
        <v>645</v>
      </c>
      <c r="D43" s="3">
        <v>528</v>
      </c>
      <c r="E43" s="49"/>
      <c r="F43" s="44" t="s">
        <v>41</v>
      </c>
      <c r="G43" s="45">
        <v>49102</v>
      </c>
      <c r="H43" s="45">
        <v>99200503</v>
      </c>
      <c r="I43" s="36">
        <f>H43/4500000</f>
        <v>22.044556222222223</v>
      </c>
    </row>
    <row r="44" spans="1:9" ht="15" thickBot="1">
      <c r="A44" s="14" t="s">
        <v>65</v>
      </c>
      <c r="B44" s="5">
        <v>1267</v>
      </c>
      <c r="C44" s="6">
        <v>2273</v>
      </c>
      <c r="D44" s="6">
        <v>530</v>
      </c>
      <c r="E44" s="50"/>
      <c r="F44" s="51" t="s">
        <v>42</v>
      </c>
      <c r="G44" s="52">
        <v>253</v>
      </c>
      <c r="H44" s="52">
        <v>5409433</v>
      </c>
      <c r="I44" s="38">
        <f>H44/4500000</f>
        <v>1.2020962222222222</v>
      </c>
    </row>
    <row r="49" ht="13.5">
      <c r="D49" t="s">
        <v>34</v>
      </c>
    </row>
    <row r="50" ht="13.5">
      <c r="D50" t="s">
        <v>33</v>
      </c>
    </row>
    <row r="51" ht="13.5">
      <c r="D51" t="s">
        <v>32</v>
      </c>
    </row>
    <row r="55" spans="1:3" ht="13.5">
      <c r="A55" t="s">
        <v>29</v>
      </c>
      <c r="B55" t="s">
        <v>30</v>
      </c>
      <c r="C55" t="s">
        <v>31</v>
      </c>
    </row>
    <row r="56" spans="1:3" ht="13.5">
      <c r="A56" t="s">
        <v>44</v>
      </c>
      <c r="B56">
        <v>9.73160088889</v>
      </c>
      <c r="C56">
        <f>B56</f>
        <v>9.73160088889</v>
      </c>
    </row>
    <row r="57" spans="1:3" ht="13.5">
      <c r="A57" t="s">
        <v>45</v>
      </c>
      <c r="B57">
        <v>10.5678802222</v>
      </c>
      <c r="C57">
        <f>SUM(B56:B57)</f>
        <v>20.29948111109</v>
      </c>
    </row>
    <row r="58" spans="1:3" ht="13.5">
      <c r="A58" t="s">
        <v>46</v>
      </c>
      <c r="B58">
        <v>5.92046333333</v>
      </c>
      <c r="C58">
        <f>SUM(B56:B58)</f>
        <v>26.21994444442</v>
      </c>
    </row>
    <row r="59" spans="1:3" ht="13.5">
      <c r="A59" t="s">
        <v>47</v>
      </c>
      <c r="B59">
        <v>3.98395888889</v>
      </c>
      <c r="C59">
        <f>SUM(B56:B59)</f>
        <v>30.203903333310002</v>
      </c>
    </row>
    <row r="60" spans="1:3" ht="13.5">
      <c r="A60" t="s">
        <v>48</v>
      </c>
      <c r="B60">
        <v>2.89838888889</v>
      </c>
      <c r="C60">
        <f>SUM(B56:B60)</f>
        <v>33.1022922222</v>
      </c>
    </row>
    <row r="61" spans="1:3" ht="13.5">
      <c r="A61" t="s">
        <v>49</v>
      </c>
      <c r="B61">
        <v>2.19863422222</v>
      </c>
      <c r="C61">
        <f>SUM(B56:B61)</f>
        <v>35.30092644442</v>
      </c>
    </row>
    <row r="62" spans="1:3" ht="13.5">
      <c r="A62" t="s">
        <v>50</v>
      </c>
      <c r="B62">
        <v>1.66294444444</v>
      </c>
      <c r="C62">
        <f>SUM(B56:B62)</f>
        <v>36.96387088886</v>
      </c>
    </row>
    <row r="63" spans="1:3" ht="13.5">
      <c r="A63" t="s">
        <v>51</v>
      </c>
      <c r="B63">
        <v>1.30540422222</v>
      </c>
      <c r="C63">
        <f>SUM(B56:B63)</f>
        <v>38.26927511108</v>
      </c>
    </row>
    <row r="64" spans="1:3" ht="13.5">
      <c r="A64" t="s">
        <v>52</v>
      </c>
      <c r="B64">
        <v>1.00316488889</v>
      </c>
      <c r="C64">
        <f>SUM(B56:B64)</f>
        <v>39.27243999997</v>
      </c>
    </row>
    <row r="65" spans="1:3" ht="13.5">
      <c r="A65" t="s">
        <v>53</v>
      </c>
      <c r="B65">
        <v>0.792996</v>
      </c>
      <c r="C65">
        <f>SUM(B56:B65)</f>
        <v>40.06543599997</v>
      </c>
    </row>
    <row r="66" spans="1:3" ht="13.5">
      <c r="A66" t="s">
        <v>54</v>
      </c>
      <c r="B66">
        <v>0.564933111111</v>
      </c>
      <c r="C66">
        <f>SUM(B56:B66)</f>
        <v>40.630369111081</v>
      </c>
    </row>
    <row r="67" spans="1:3" ht="13.5">
      <c r="A67" t="s">
        <v>0</v>
      </c>
      <c r="B67">
        <v>0.463852666667</v>
      </c>
      <c r="C67">
        <f>SUM(B56:B67)</f>
        <v>41.094221777748004</v>
      </c>
    </row>
    <row r="68" spans="1:3" ht="13.5">
      <c r="A68" t="s">
        <v>1</v>
      </c>
      <c r="B68">
        <v>0.352803333333</v>
      </c>
      <c r="C68">
        <f>SUM(B56:B68)</f>
        <v>41.447025111081004</v>
      </c>
    </row>
    <row r="69" spans="1:3" ht="13.5">
      <c r="A69" t="s">
        <v>2</v>
      </c>
      <c r="B69">
        <v>0.259783777778</v>
      </c>
      <c r="C69">
        <f>SUM(B56:B69)</f>
        <v>41.706808888859</v>
      </c>
    </row>
    <row r="70" spans="1:3" ht="13.5">
      <c r="A70" t="s">
        <v>3</v>
      </c>
      <c r="B70">
        <v>0.196357333333</v>
      </c>
      <c r="C70">
        <f>SUM(B56:B70)</f>
        <v>41.903166222192</v>
      </c>
    </row>
    <row r="71" spans="1:3" ht="13.5">
      <c r="A71" t="s">
        <v>4</v>
      </c>
      <c r="B71">
        <v>0.158522444444</v>
      </c>
      <c r="C71">
        <f>SUM(B56:B71)</f>
        <v>42.061688666636</v>
      </c>
    </row>
    <row r="72" spans="1:3" ht="13.5">
      <c r="A72" t="s">
        <v>5</v>
      </c>
      <c r="B72">
        <v>0.106241777778</v>
      </c>
      <c r="C72">
        <f>SUM(B56:B72)</f>
        <v>42.167930444414004</v>
      </c>
    </row>
    <row r="73" spans="1:3" ht="13.5">
      <c r="A73" t="s">
        <v>6</v>
      </c>
      <c r="B73">
        <v>0.0675662222222</v>
      </c>
      <c r="C73">
        <f>SUM(B56:B73)</f>
        <v>42.2354966666362</v>
      </c>
    </row>
    <row r="74" spans="1:3" ht="13.5">
      <c r="A74" t="s">
        <v>7</v>
      </c>
      <c r="B74">
        <v>0.0822233333333</v>
      </c>
      <c r="C74">
        <f>SUM(B56:B74)</f>
        <v>42.317719999969505</v>
      </c>
    </row>
    <row r="75" spans="1:3" ht="13.5">
      <c r="A75" t="s">
        <v>8</v>
      </c>
      <c r="B75">
        <v>0.0538955555556</v>
      </c>
      <c r="C75">
        <f>SUM(B56:B75)</f>
        <v>42.3716155555251</v>
      </c>
    </row>
    <row r="76" spans="1:3" ht="13.5">
      <c r="A76" t="s">
        <v>9</v>
      </c>
      <c r="B76">
        <v>0.04331</v>
      </c>
      <c r="C76">
        <f>SUM(B56:B76)</f>
        <v>42.4149255555251</v>
      </c>
    </row>
    <row r="77" spans="1:3" ht="13.5">
      <c r="A77" t="s">
        <v>10</v>
      </c>
      <c r="B77">
        <v>0.0523744444444</v>
      </c>
      <c r="C77">
        <f>SUM(B56:B77)</f>
        <v>42.467299999969505</v>
      </c>
    </row>
    <row r="78" spans="1:3" ht="13.5">
      <c r="A78" t="s">
        <v>11</v>
      </c>
      <c r="B78">
        <v>0.0427331111111</v>
      </c>
      <c r="C78">
        <f>SUM(B56:B78)</f>
        <v>42.5100331110806</v>
      </c>
    </row>
    <row r="79" spans="1:3" ht="13.5">
      <c r="A79" t="s">
        <v>12</v>
      </c>
      <c r="B79">
        <v>0.0365931111111</v>
      </c>
      <c r="C79">
        <f>SUM(B56:B79)</f>
        <v>42.546626222191705</v>
      </c>
    </row>
    <row r="80" spans="1:3" ht="13.5">
      <c r="A80" t="s">
        <v>13</v>
      </c>
      <c r="B80">
        <v>0.0135977777778</v>
      </c>
      <c r="C80">
        <f>SUM(B56:B80)</f>
        <v>42.5602239999695</v>
      </c>
    </row>
    <row r="81" spans="1:3" ht="13.5">
      <c r="A81" t="s">
        <v>14</v>
      </c>
      <c r="B81">
        <v>0.0339117777778</v>
      </c>
      <c r="C81">
        <f>SUM(B56:B81)</f>
        <v>42.594135777747304</v>
      </c>
    </row>
    <row r="82" spans="1:3" ht="13.5">
      <c r="A82" t="s">
        <v>15</v>
      </c>
      <c r="B82">
        <v>0.020608</v>
      </c>
      <c r="C82">
        <f>SUM(B56:B82)</f>
        <v>42.61474377774731</v>
      </c>
    </row>
    <row r="83" spans="1:3" ht="13.5">
      <c r="A83" t="s">
        <v>16</v>
      </c>
      <c r="B83">
        <v>0.024378</v>
      </c>
      <c r="C83">
        <f>SUM(B56:B83)</f>
        <v>42.639121777747306</v>
      </c>
    </row>
    <row r="84" spans="1:3" ht="13.5">
      <c r="A84" t="s">
        <v>17</v>
      </c>
      <c r="B84">
        <v>0.0189597777778</v>
      </c>
      <c r="C84">
        <f>SUM(B56:B84)</f>
        <v>42.65808155552511</v>
      </c>
    </row>
    <row r="85" spans="1:3" ht="13.5">
      <c r="A85" t="s">
        <v>18</v>
      </c>
      <c r="B85">
        <v>0.0130664444444</v>
      </c>
      <c r="C85">
        <f>SUM(B56:B85)</f>
        <v>42.671147999969506</v>
      </c>
    </row>
    <row r="86" spans="1:3" ht="13.5">
      <c r="A86" t="s">
        <v>19</v>
      </c>
      <c r="B86">
        <v>0.0236917777778</v>
      </c>
      <c r="C86">
        <f>SUM(B56:B86)</f>
        <v>42.694839777747305</v>
      </c>
    </row>
    <row r="87" spans="1:3" ht="13.5">
      <c r="A87" t="s">
        <v>20</v>
      </c>
      <c r="B87">
        <v>0.01751</v>
      </c>
      <c r="C87">
        <f>SUM(B56:B87)</f>
        <v>42.712349777747306</v>
      </c>
    </row>
    <row r="88" spans="1:3" ht="13.5">
      <c r="A88" t="s">
        <v>21</v>
      </c>
      <c r="B88">
        <v>0.0179997777778</v>
      </c>
      <c r="C88">
        <f>SUM(B56:B88)</f>
        <v>42.73034955552511</v>
      </c>
    </row>
    <row r="89" spans="1:3" ht="13.5">
      <c r="A89" t="s">
        <v>22</v>
      </c>
      <c r="B89">
        <v>0.0186377777778</v>
      </c>
      <c r="C89">
        <f>SUM(B56:B89)</f>
        <v>42.74898733330291</v>
      </c>
    </row>
    <row r="90" spans="1:3" ht="13.5">
      <c r="A90" t="s">
        <v>23</v>
      </c>
      <c r="B90">
        <v>0.0152928888889</v>
      </c>
      <c r="C90">
        <f>SUM(B56:B90)</f>
        <v>42.76428022219181</v>
      </c>
    </row>
    <row r="91" spans="1:3" ht="13.5">
      <c r="A91" t="s">
        <v>24</v>
      </c>
      <c r="B91">
        <v>0.0157764444444</v>
      </c>
      <c r="C91">
        <f>SUM(B56:B91)</f>
        <v>42.780056666636206</v>
      </c>
    </row>
    <row r="92" spans="1:3" ht="13.5">
      <c r="A92" t="s">
        <v>25</v>
      </c>
      <c r="B92">
        <v>0.008124</v>
      </c>
      <c r="C92">
        <f>SUM(B56:B92)</f>
        <v>42.78818066663621</v>
      </c>
    </row>
    <row r="93" spans="1:3" ht="13.5">
      <c r="A93" t="s">
        <v>26</v>
      </c>
      <c r="B93">
        <v>0.0417035555556</v>
      </c>
      <c r="C93">
        <f>SUM(B56:B93)</f>
        <v>42.82988422219181</v>
      </c>
    </row>
    <row r="94" spans="1:3" ht="13.5">
      <c r="A94" t="s">
        <v>27</v>
      </c>
      <c r="B94">
        <v>0.00857133333333</v>
      </c>
      <c r="C94">
        <f>SUM(B56:B94)</f>
        <v>42.83845555552514</v>
      </c>
    </row>
    <row r="95" spans="1:3" ht="13.5">
      <c r="A95" t="s">
        <v>28</v>
      </c>
      <c r="B95">
        <v>0.01316</v>
      </c>
      <c r="C95">
        <f>SUM(B56:B95)</f>
        <v>42.851615555525136</v>
      </c>
    </row>
  </sheetData>
  <sheetProtection/>
  <mergeCells count="4">
    <mergeCell ref="B19:D19"/>
    <mergeCell ref="E19:G19"/>
    <mergeCell ref="B28:D28"/>
    <mergeCell ref="B37:D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Genome Sciences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Nanopore</dc:creator>
  <cp:keywords/>
  <dc:description/>
  <cp:lastModifiedBy>BCGSC</cp:lastModifiedBy>
  <cp:lastPrinted>2016-06-29T21:41:13Z</cp:lastPrinted>
  <dcterms:created xsi:type="dcterms:W3CDTF">2016-06-17T22:40:34Z</dcterms:created>
  <dcterms:modified xsi:type="dcterms:W3CDTF">2017-02-07T22:16:51Z</dcterms:modified>
  <cp:category/>
  <cp:version/>
  <cp:contentType/>
  <cp:contentStatus/>
</cp:coreProperties>
</file>